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C:\Users\DAISUKE\Desktop\H26_進捗報告_田中\"/>
    </mc:Choice>
  </mc:AlternateContent>
  <bookViews>
    <workbookView xWindow="0" yWindow="0" windowWidth="20490" windowHeight="7770"/>
  </bookViews>
  <sheets>
    <sheet name="進捗状況シート" sheetId="6" r:id="rId1"/>
    <sheet name="進捗状況（月間）" sheetId="13" r:id="rId2"/>
    <sheet name="第1週" sheetId="7" r:id="rId3"/>
    <sheet name="第2週 " sheetId="14" r:id="rId4"/>
    <sheet name="第3週" sheetId="15" r:id="rId5"/>
    <sheet name="第4週" sheetId="16" r:id="rId6"/>
    <sheet name="最終週" sheetId="1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 l="1"/>
  <c r="C11" i="6" l="1"/>
  <c r="B12" i="6" l="1"/>
  <c r="D12" i="6" s="1"/>
  <c r="C12" i="6" l="1"/>
  <c r="B13" i="6"/>
  <c r="D13" i="6" s="1"/>
  <c r="C13" i="6" l="1"/>
  <c r="B14" i="6"/>
  <c r="C14" i="6" l="1"/>
  <c r="B15" i="6"/>
  <c r="C15" i="6" l="1"/>
  <c r="B16" i="6"/>
  <c r="C16" i="6" l="1"/>
  <c r="B17" i="6"/>
  <c r="C17" i="6" l="1"/>
  <c r="B18" i="6"/>
  <c r="C18" i="6" l="1"/>
  <c r="B19" i="6"/>
  <c r="D19" i="6" s="1"/>
  <c r="C19" i="6" l="1"/>
  <c r="B20" i="6"/>
  <c r="D20" i="6" s="1"/>
  <c r="C20" i="6" l="1"/>
  <c r="B21" i="6"/>
  <c r="C21" i="6" l="1"/>
  <c r="B22" i="6"/>
  <c r="C22" i="6" l="1"/>
  <c r="B23" i="6"/>
  <c r="C23" i="6" l="1"/>
  <c r="B24" i="6"/>
  <c r="C24" i="6" l="1"/>
  <c r="B25" i="6"/>
  <c r="C25" i="6" l="1"/>
  <c r="B26" i="6"/>
  <c r="D26" i="6" s="1"/>
  <c r="C26" i="6" l="1"/>
  <c r="B27" i="6"/>
  <c r="D27" i="6" s="1"/>
  <c r="C27" i="6" l="1"/>
  <c r="B28" i="6"/>
  <c r="C28" i="6" l="1"/>
  <c r="B29" i="6"/>
  <c r="C29" i="6" l="1"/>
  <c r="B30" i="6"/>
  <c r="C30" i="6" l="1"/>
  <c r="B31" i="6"/>
  <c r="C31" i="6" l="1"/>
  <c r="B32" i="6"/>
  <c r="C32" i="6" l="1"/>
  <c r="B33" i="6"/>
  <c r="D33" i="6" s="1"/>
  <c r="C33" i="6" l="1"/>
  <c r="B34" i="6"/>
  <c r="D34" i="6" s="1"/>
  <c r="C34" i="6" l="1"/>
  <c r="B35" i="6"/>
  <c r="C35" i="6" l="1"/>
  <c r="B36" i="6"/>
  <c r="C36" i="6" l="1"/>
  <c r="B37" i="6"/>
  <c r="C37" i="6" l="1"/>
  <c r="B38" i="6"/>
  <c r="B39" i="6" l="1"/>
  <c r="C38" i="6"/>
  <c r="B40" i="6" l="1"/>
  <c r="B41" i="6" s="1"/>
  <c r="D41" i="6" s="1"/>
  <c r="C39" i="6"/>
  <c r="C41" i="6" l="1"/>
  <c r="C40" i="6"/>
  <c r="D40" i="6"/>
</calcChain>
</file>

<file path=xl/sharedStrings.xml><?xml version="1.0" encoding="utf-8"?>
<sst xmlns="http://schemas.openxmlformats.org/spreadsheetml/2006/main" count="41" uniqueCount="30">
  <si>
    <t>年</t>
    <rPh sb="0" eb="1">
      <t>ネン</t>
    </rPh>
    <phoneticPr fontId="1"/>
  </si>
  <si>
    <t>月</t>
    <rPh sb="0" eb="1">
      <t>ガツ</t>
    </rPh>
    <phoneticPr fontId="1"/>
  </si>
  <si>
    <t>日時</t>
    <rPh sb="0" eb="2">
      <t>ニチジ</t>
    </rPh>
    <phoneticPr fontId="1"/>
  </si>
  <si>
    <t>曜日</t>
    <rPh sb="0" eb="2">
      <t>ヨウビ</t>
    </rPh>
    <phoneticPr fontId="1"/>
  </si>
  <si>
    <t>達成度</t>
    <rPh sb="0" eb="2">
      <t>タッセイ</t>
    </rPh>
    <rPh sb="2" eb="3">
      <t>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</si>
  <si>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</si>
  <si>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</si>
  <si>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</si>
  <si>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</si>
  <si>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</si>
  <si>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進捗状況（おおまかに）</t>
    <rPh sb="0" eb="2">
      <t>シンチョク</t>
    </rPh>
    <rPh sb="2" eb="4">
      <t>ジョウキョウ</t>
    </rPh>
    <phoneticPr fontId="1"/>
  </si>
  <si>
    <t>今月の
目標</t>
    <rPh sb="0" eb="2">
      <t>コンゲツ</t>
    </rPh>
    <rPh sb="4" eb="6">
      <t>モクヒョウ</t>
    </rPh>
    <phoneticPr fontId="1"/>
  </si>
  <si>
    <t>進捗無し</t>
    <rPh sb="0" eb="2">
      <t>シンチョク</t>
    </rPh>
    <rPh sb="2" eb="3">
      <t>ナ</t>
    </rPh>
    <phoneticPr fontId="1"/>
  </si>
  <si>
    <t>休み</t>
    <phoneticPr fontId="1"/>
  </si>
  <si>
    <t>企業の選考の為、進捗無し</t>
    <rPh sb="0" eb="2">
      <t>キギョウ</t>
    </rPh>
    <rPh sb="3" eb="5">
      <t>センコウ</t>
    </rPh>
    <rPh sb="6" eb="7">
      <t>タメ</t>
    </rPh>
    <rPh sb="8" eb="10">
      <t>シンチョク</t>
    </rPh>
    <rPh sb="10" eb="11">
      <t>ナ</t>
    </rPh>
    <phoneticPr fontId="1"/>
  </si>
  <si>
    <t>プレゼン資料の作成（表紙、背景の作成）</t>
    <rPh sb="4" eb="6">
      <t>シリョウ</t>
    </rPh>
    <rPh sb="7" eb="9">
      <t>サクセイ</t>
    </rPh>
    <rPh sb="10" eb="12">
      <t>ヒョウシ</t>
    </rPh>
    <rPh sb="13" eb="15">
      <t>ハイケイ</t>
    </rPh>
    <rPh sb="16" eb="18">
      <t>サクセイ</t>
    </rPh>
    <phoneticPr fontId="1"/>
  </si>
  <si>
    <t>プレゼン資料の作成（各ページのデザインの考案）</t>
    <rPh sb="4" eb="6">
      <t>シリョウ</t>
    </rPh>
    <rPh sb="7" eb="9">
      <t>サクセイ</t>
    </rPh>
    <rPh sb="10" eb="11">
      <t>カク</t>
    </rPh>
    <rPh sb="20" eb="22">
      <t>コウアン</t>
    </rPh>
    <phoneticPr fontId="1"/>
  </si>
  <si>
    <t>ICIEV2015で発表する回路の作成</t>
    <phoneticPr fontId="1"/>
  </si>
  <si>
    <t>ICIEV2015に向けて、スライド・発表内容の作成および練習</t>
    <phoneticPr fontId="1"/>
  </si>
  <si>
    <t>イノベーション・ジャパン2015で用いるデモ機の作成</t>
    <phoneticPr fontId="1"/>
  </si>
  <si>
    <t>プレゼン資料の作成（ページレイアウトの完成）</t>
    <rPh sb="4" eb="6">
      <t>シリョウ</t>
    </rPh>
    <rPh sb="7" eb="9">
      <t>サクセイ</t>
    </rPh>
    <rPh sb="19" eb="21">
      <t>カンセイ</t>
    </rPh>
    <phoneticPr fontId="1"/>
  </si>
  <si>
    <t>プレゼン資料の作成（原理の最初部分まで完成）</t>
    <phoneticPr fontId="1"/>
  </si>
  <si>
    <t>進捗無し</t>
    <rPh sb="0" eb="2">
      <t>シンチョク</t>
    </rPh>
    <rPh sb="2" eb="3">
      <t>ナ</t>
    </rPh>
    <phoneticPr fontId="1"/>
  </si>
  <si>
    <t>プレゼン資料の作成（原理の大部分、完成）</t>
    <phoneticPr fontId="1"/>
  </si>
  <si>
    <t>ユニバーサル基板上に作るための回路の再構築</t>
    <phoneticPr fontId="1"/>
  </si>
  <si>
    <t>充電器側の回路作成、スライド資料作成</t>
    <rPh sb="0" eb="3">
      <t>ジュウデンキ</t>
    </rPh>
    <rPh sb="3" eb="4">
      <t>ガワ</t>
    </rPh>
    <rPh sb="5" eb="7">
      <t>カイロ</t>
    </rPh>
    <rPh sb="7" eb="9">
      <t>サクセイ</t>
    </rPh>
    <rPh sb="14" eb="16">
      <t>シリョウ</t>
    </rPh>
    <rPh sb="16" eb="18">
      <t>サクセイ</t>
    </rPh>
    <phoneticPr fontId="1"/>
  </si>
  <si>
    <t>充電器側の回路作成</t>
    <rPh sb="0" eb="3">
      <t>ジュウデンキ</t>
    </rPh>
    <rPh sb="3" eb="4">
      <t>ガワ</t>
    </rPh>
    <rPh sb="5" eb="7">
      <t>カイロ</t>
    </rPh>
    <rPh sb="7" eb="9">
      <t>サクセイ</t>
    </rPh>
    <phoneticPr fontId="1"/>
  </si>
  <si>
    <t>充電器側のプログラム作成（動作未確認）</t>
    <rPh sb="0" eb="3">
      <t>ジュウデンキ</t>
    </rPh>
    <rPh sb="3" eb="4">
      <t>ガワ</t>
    </rPh>
    <rPh sb="10" eb="12">
      <t>サクセイ</t>
    </rPh>
    <rPh sb="13" eb="15">
      <t>ドウサ</t>
    </rPh>
    <rPh sb="15" eb="18">
      <t>ミカクニン</t>
    </rPh>
    <phoneticPr fontId="1"/>
  </si>
  <si>
    <t>回路の動作検証（動作：正常でないため、改善必要）</t>
    <rPh sb="0" eb="2">
      <t>カイロ</t>
    </rPh>
    <rPh sb="3" eb="5">
      <t>ドウサ</t>
    </rPh>
    <rPh sb="5" eb="7">
      <t>ケンショウ</t>
    </rPh>
    <rPh sb="8" eb="10">
      <t>ドウサ</t>
    </rPh>
    <rPh sb="11" eb="13">
      <t>セイジョウ</t>
    </rPh>
    <rPh sb="19" eb="21">
      <t>カイゼン</t>
    </rPh>
    <rPh sb="21" eb="23">
      <t>ヒツヨウ</t>
    </rPh>
    <phoneticPr fontId="1"/>
  </si>
  <si>
    <t>回路の動作検証終了（動画撮影以外）</t>
    <rPh sb="0" eb="2">
      <t>カイロ</t>
    </rPh>
    <rPh sb="3" eb="5">
      <t>ドウサ</t>
    </rPh>
    <rPh sb="5" eb="7">
      <t>ケンショウ</t>
    </rPh>
    <rPh sb="7" eb="9">
      <t>シュウリョウ</t>
    </rPh>
    <rPh sb="10" eb="12">
      <t>ドウガ</t>
    </rPh>
    <rPh sb="12" eb="14">
      <t>サツエイ</t>
    </rPh>
    <rPh sb="14" eb="16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</si>
</sst>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14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14" fontId="0" fillId="0" borderId="30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2" xfId="0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80563129876646"/>
          <c:y val="0.30608341165879011"/>
          <c:w val="0.86646989749341097"/>
          <c:h val="0.50550538079379093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ICIEV2015に向けて、スライド・発表内容の作成および練習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m/d/yyyy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進捗状況シート!$F$11:$F$41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ICIEV2015で発表する回路の作成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m/d/yyyy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進捗状況シート!$G$11:$G$41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40</c:v>
                </c:pt>
                <c:pt idx="25">
                  <c:v>70</c:v>
                </c:pt>
                <c:pt idx="26">
                  <c:v>80</c:v>
                </c:pt>
                <c:pt idx="27">
                  <c:v>80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イノベーション・ジャパン2015で用いるデモ機の作成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m/d/yyyy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進捗状況シート!$H$11:$H$41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m/d/yyyy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進捗状況シート!$I$11:$I$41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m/d/yyyy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進捗状況シート!$J$11:$J$41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79400"/>
        <c:axId val="236678168"/>
      </c:lineChart>
      <c:dateAx>
        <c:axId val="236879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678168"/>
        <c:crosses val="autoZero"/>
        <c:auto val="1"/>
        <c:lblOffset val="100"/>
        <c:baseTimeUnit val="days"/>
      </c:dateAx>
      <c:valAx>
        <c:axId val="236678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1.7643169654069483E-2"/>
              <c:y val="0.20595882465589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879400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987542778467649"/>
          <c:y val="8.8494192176552557E-3"/>
          <c:w val="0.67804982888612952"/>
          <c:h val="0.27762122469464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ICIEV2015に向けて、スライド・発表内容の作成および練習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進捗状況シート!$F$11:$F$17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ICIEV2015で発表する回路の作成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進捗状況シート!$G$11:$G$17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イノベーション・ジャパン2015で用いるデモ機の作成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進捗状況シート!$H$11:$H$17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進捗状況シート!$I$11:$I$17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41368"/>
        <c:axId val="236480576"/>
      </c:lineChart>
      <c:catAx>
        <c:axId val="23584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480576"/>
        <c:crosses val="autoZero"/>
        <c:auto val="1"/>
        <c:lblAlgn val="ctr"/>
        <c:lblOffset val="100"/>
        <c:noMultiLvlLbl val="0"/>
      </c:catAx>
      <c:valAx>
        <c:axId val="2364805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841368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ICIEV2015に向けて、スライド・発表内容の作成および練習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進捗状況シート!$F$18:$F$24</c:f>
              <c:numCache>
                <c:formatCode>General</c:formatCode>
                <c:ptCount val="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ICIEV2015で発表する回路の作成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進捗状況シート!$G$18:$G$24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イノベーション・ジャパン2015で用いるデモ機の作成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進捗状況シート!$H$18:$H$24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進捗状況シート!$I$18:$I$24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進捗状況シート!$J$18:$J$24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521928"/>
        <c:axId val="236654848"/>
      </c:lineChart>
      <c:catAx>
        <c:axId val="23652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654848"/>
        <c:crosses val="autoZero"/>
        <c:auto val="1"/>
        <c:lblAlgn val="ctr"/>
        <c:lblOffset val="100"/>
        <c:noMultiLvlLbl val="0"/>
      </c:catAx>
      <c:valAx>
        <c:axId val="236654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6521928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ICIEV2015に向けて、スライド・発表内容の作成および練習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進捗状況シート!$F$25:$F$31</c:f>
              <c:numCache>
                <c:formatCode>General</c:formatCode>
                <c:ptCount val="7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ICIEV2015で発表する回路の作成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進捗状況シート!$G$25:$G$31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イノベーション・ジャパン2015で用いるデモ機の作成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進捗状況シート!$H$25:$H$31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進捗状況シート!$I$25:$I$31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進捗状況シート!$J$25:$J$31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14104"/>
        <c:axId val="235014496"/>
      </c:lineChart>
      <c:catAx>
        <c:axId val="23501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14496"/>
        <c:crosses val="autoZero"/>
        <c:auto val="1"/>
        <c:lblAlgn val="ctr"/>
        <c:lblOffset val="100"/>
        <c:noMultiLvlLbl val="0"/>
      </c:catAx>
      <c:valAx>
        <c:axId val="2350144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014104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ICIEV2015に向けて、スライド・発表内容の作成および練習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進捗状況シート!$F$32:$F$38</c:f>
              <c:numCache>
                <c:formatCode>General</c:formatCode>
                <c:ptCount val="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ICIEV2015で発表する回路の作成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進捗状況シート!$G$32:$G$38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40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イノベーション・ジャパン2015で用いるデモ機の作成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進捗状況シート!$H$32:$H$38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進捗状況シート!$I$32:$I$38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進捗状況シート!$J$32:$J$38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27344"/>
        <c:axId val="237127736"/>
      </c:lineChart>
      <c:catAx>
        <c:axId val="23712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7127736"/>
        <c:crosses val="autoZero"/>
        <c:auto val="1"/>
        <c:lblAlgn val="ctr"/>
        <c:lblOffset val="100"/>
        <c:noMultiLvlLbl val="0"/>
      </c:catAx>
      <c:valAx>
        <c:axId val="237127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7127344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ICIEV2015に向けて、スライド・発表内容の作成および練習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進捗状況シート!$F$39:$F$41</c:f>
              <c:numCache>
                <c:formatCode>General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ICIEV2015で発表する回路の作成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進捗状況シート!$G$39:$G$41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イノベーション・ジャパン2015で用いるデモ機の作成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進捗状況シート!$H$39:$H$41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進捗状況シート!$I$39:$I$41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進捗状況シート!$J$39:$J$41</c:f>
              <c:numCache>
                <c:formatCode>General</c:formatCode>
                <c:ptCount val="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28520"/>
        <c:axId val="237128912"/>
      </c:lineChart>
      <c:catAx>
        <c:axId val="23712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7128912"/>
        <c:crosses val="autoZero"/>
        <c:auto val="1"/>
        <c:lblAlgn val="ctr"/>
        <c:lblOffset val="100"/>
        <c:noMultiLvlLbl val="0"/>
      </c:catAx>
      <c:valAx>
        <c:axId val="237128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7128520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363608</xdr:colOff>
      <xdr:row>1</xdr:row>
      <xdr:rowOff>169794</xdr:rowOff>
    </xdr:from>
    <xdr:to>
      <xdr:col>9</xdr:col>
      <xdr:colOff>248479</xdr:colOff>
      <xdr:row>28</xdr:row>
      <xdr:rowOff>16565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abSelected="1" topLeftCell="C25" zoomScaleNormal="100" workbookViewId="0">
      <selection activeCell="F42" sqref="F42"/>
    </sheetView>
  </sheetViews>
  <sheetFormatPr defaultRowHeight="13.5" x14ac:dyDescent="0.15"/>
  <cols>
    <col min="2" max="2" width="10.5" bestFit="1" customWidth="1"/>
    <col min="3" max="3" width="5.25" bestFit="1" customWidth="1"/>
    <col min="4" max="4" width="5.25" customWidth="1"/>
    <col min="5" max="5" width="37.5" customWidth="1"/>
    <col min="6" max="6" width="5.625" style="1" customWidth="1"/>
    <col min="7" max="10" width="5.625" customWidth="1"/>
  </cols>
  <sheetData>
    <row r="1" spans="2:12" ht="18.75" x14ac:dyDescent="0.15">
      <c r="B1" s="2">
        <v>2015</v>
      </c>
      <c r="C1" s="2" t="s">
        <v>0</v>
      </c>
      <c r="D1" s="2"/>
    </row>
    <row r="2" spans="2:12" ht="19.5" thickBot="1" x14ac:dyDescent="0.2">
      <c r="B2" s="3">
        <v>5</v>
      </c>
      <c r="C2" s="4" t="s">
        <v>1</v>
      </c>
      <c r="D2" s="4"/>
    </row>
    <row r="3" spans="2:12" ht="18.75" customHeight="1" x14ac:dyDescent="0.15">
      <c r="B3" s="45" t="s">
        <v>11</v>
      </c>
      <c r="C3" s="46"/>
      <c r="D3" s="25" t="s">
        <v>5</v>
      </c>
      <c r="E3" s="54" t="s">
        <v>18</v>
      </c>
      <c r="F3" s="55"/>
      <c r="G3" s="55"/>
      <c r="H3" s="55"/>
      <c r="I3" s="55"/>
      <c r="J3" s="56"/>
    </row>
    <row r="4" spans="2:12" ht="18.75" customHeight="1" x14ac:dyDescent="0.15">
      <c r="B4" s="47"/>
      <c r="C4" s="48"/>
      <c r="D4" s="26" t="s">
        <v>6</v>
      </c>
      <c r="E4" s="57" t="s">
        <v>17</v>
      </c>
      <c r="F4" s="58"/>
      <c r="G4" s="58"/>
      <c r="H4" s="58"/>
      <c r="I4" s="58"/>
      <c r="J4" s="59"/>
    </row>
    <row r="5" spans="2:12" ht="18.75" customHeight="1" x14ac:dyDescent="0.15">
      <c r="B5" s="47"/>
      <c r="C5" s="48"/>
      <c r="D5" s="26" t="s">
        <v>7</v>
      </c>
      <c r="E5" s="57" t="s">
        <v>19</v>
      </c>
      <c r="F5" s="58"/>
      <c r="G5" s="58"/>
      <c r="H5" s="58"/>
      <c r="I5" s="58"/>
      <c r="J5" s="59"/>
    </row>
    <row r="6" spans="2:12" ht="18.75" customHeight="1" x14ac:dyDescent="0.15">
      <c r="B6" s="47"/>
      <c r="C6" s="48"/>
      <c r="D6" s="26" t="s">
        <v>8</v>
      </c>
      <c r="E6" s="57"/>
      <c r="F6" s="58"/>
      <c r="G6" s="58"/>
      <c r="H6" s="58"/>
      <c r="I6" s="58"/>
      <c r="J6" s="59"/>
    </row>
    <row r="7" spans="2:12" ht="18.75" customHeight="1" thickBot="1" x14ac:dyDescent="0.2">
      <c r="B7" s="49"/>
      <c r="C7" s="50"/>
      <c r="D7" s="27" t="s">
        <v>9</v>
      </c>
      <c r="E7" s="60"/>
      <c r="F7" s="61"/>
      <c r="G7" s="61"/>
      <c r="H7" s="61"/>
      <c r="I7" s="61"/>
      <c r="J7" s="62"/>
    </row>
    <row r="8" spans="2:12" ht="18.75" customHeight="1" thickBot="1" x14ac:dyDescent="0.2">
      <c r="B8" s="7"/>
      <c r="C8" s="7"/>
      <c r="D8" s="7"/>
      <c r="E8" s="8"/>
      <c r="F8" s="8"/>
      <c r="G8" s="6"/>
    </row>
    <row r="9" spans="2:12" ht="15" customHeight="1" thickBot="1" x14ac:dyDescent="0.2">
      <c r="B9" s="35" t="s">
        <v>2</v>
      </c>
      <c r="C9" s="37" t="s">
        <v>3</v>
      </c>
      <c r="D9" s="39" t="s">
        <v>10</v>
      </c>
      <c r="E9" s="40"/>
      <c r="F9" s="51" t="s">
        <v>4</v>
      </c>
      <c r="G9" s="52"/>
      <c r="H9" s="52"/>
      <c r="I9" s="52"/>
      <c r="J9" s="53"/>
    </row>
    <row r="10" spans="2:12" ht="15" customHeight="1" thickBot="1" x14ac:dyDescent="0.2">
      <c r="B10" s="36"/>
      <c r="C10" s="38"/>
      <c r="D10" s="41"/>
      <c r="E10" s="42"/>
      <c r="F10" s="29" t="s">
        <v>5</v>
      </c>
      <c r="G10" s="30" t="s">
        <v>6</v>
      </c>
      <c r="H10" s="30" t="s">
        <v>7</v>
      </c>
      <c r="I10" s="30" t="s">
        <v>8</v>
      </c>
      <c r="J10" s="28" t="s">
        <v>9</v>
      </c>
    </row>
    <row r="11" spans="2:12" ht="13.5" customHeight="1" x14ac:dyDescent="0.15">
      <c r="B11" s="12">
        <f>DATE($B$1,$B$2,1)</f>
        <v>40663</v>
      </c>
      <c r="C11" s="13" t="str">
        <f>CHOOSE(WEEKDAY(B11,2),"月","火","水","木","金","土","日")</f>
        <v>金</v>
      </c>
      <c r="D11" s="43" t="s">
        <v>12</v>
      </c>
      <c r="E11" s="44"/>
      <c r="F11" s="14">
        <v>0</v>
      </c>
      <c r="G11" s="14">
        <v>0</v>
      </c>
      <c r="H11" s="14">
        <v>0</v>
      </c>
      <c r="I11" s="15"/>
      <c r="J11" s="16"/>
    </row>
    <row r="12" spans="2:12" x14ac:dyDescent="0.15">
      <c r="B12" s="10">
        <f>B11+1</f>
        <v>40664</v>
      </c>
      <c r="C12" s="5" t="str">
        <f>CHOOSE(WEEKDAY(B12,2),"月","火","水","木","金","土","日")</f>
        <v>土</v>
      </c>
      <c r="D12" s="31" t="str">
        <f>IF(OR(WEEKDAY($B12,2)=6,WEEKDAY($B12,2)=7),"休み","")</f>
        <v>休み</v>
      </c>
      <c r="E12" s="32"/>
      <c r="F12" s="17">
        <v>0</v>
      </c>
      <c r="G12" s="17">
        <v>0</v>
      </c>
      <c r="H12" s="17">
        <v>0</v>
      </c>
      <c r="I12" s="18"/>
      <c r="J12" s="19"/>
    </row>
    <row r="13" spans="2:12" x14ac:dyDescent="0.15">
      <c r="B13" s="10">
        <f t="shared" ref="B13:B38" si="0">B12+1</f>
        <v>40665</v>
      </c>
      <c r="C13" s="5" t="str">
        <f t="shared" ref="C13:C30" si="1">CHOOSE(WEEKDAY(B13,2),"月","火","水","木","金","土","日")</f>
        <v>日</v>
      </c>
      <c r="D13" s="31" t="str">
        <f t="shared" ref="D13:D40" si="2">IF(OR(WEEKDAY($B13,2)=6,WEEKDAY($B13,2)=7),"休み","")</f>
        <v>休み</v>
      </c>
      <c r="E13" s="32"/>
      <c r="F13" s="17">
        <v>0</v>
      </c>
      <c r="G13" s="17">
        <v>0</v>
      </c>
      <c r="H13" s="17">
        <v>0</v>
      </c>
      <c r="I13" s="18"/>
      <c r="J13" s="19"/>
      <c r="K13" s="11"/>
      <c r="L13" s="9"/>
    </row>
    <row r="14" spans="2:12" x14ac:dyDescent="0.15">
      <c r="B14" s="10">
        <f t="shared" si="0"/>
        <v>40666</v>
      </c>
      <c r="C14" s="5" t="str">
        <f t="shared" si="1"/>
        <v>月</v>
      </c>
      <c r="D14" s="31" t="s">
        <v>13</v>
      </c>
      <c r="E14" s="32"/>
      <c r="F14" s="17">
        <v>0</v>
      </c>
      <c r="G14" s="17">
        <v>0</v>
      </c>
      <c r="H14" s="17">
        <v>0</v>
      </c>
      <c r="I14" s="18"/>
      <c r="J14" s="19"/>
    </row>
    <row r="15" spans="2:12" x14ac:dyDescent="0.15">
      <c r="B15" s="10">
        <f t="shared" si="0"/>
        <v>40667</v>
      </c>
      <c r="C15" s="5" t="str">
        <f t="shared" si="1"/>
        <v>火</v>
      </c>
      <c r="D15" s="31" t="s">
        <v>13</v>
      </c>
      <c r="E15" s="32"/>
      <c r="F15" s="17">
        <v>0</v>
      </c>
      <c r="G15" s="17">
        <v>0</v>
      </c>
      <c r="H15" s="17">
        <v>0</v>
      </c>
      <c r="I15" s="18"/>
      <c r="J15" s="19"/>
    </row>
    <row r="16" spans="2:12" x14ac:dyDescent="0.15">
      <c r="B16" s="10">
        <f t="shared" si="0"/>
        <v>40668</v>
      </c>
      <c r="C16" s="5" t="str">
        <f t="shared" si="1"/>
        <v>水</v>
      </c>
      <c r="D16" s="31" t="s">
        <v>13</v>
      </c>
      <c r="E16" s="32"/>
      <c r="F16" s="17">
        <v>0</v>
      </c>
      <c r="G16" s="17">
        <v>0</v>
      </c>
      <c r="H16" s="17">
        <v>0</v>
      </c>
      <c r="I16" s="18"/>
      <c r="J16" s="19"/>
    </row>
    <row r="17" spans="2:10" x14ac:dyDescent="0.15">
      <c r="B17" s="10">
        <f t="shared" si="0"/>
        <v>40669</v>
      </c>
      <c r="C17" s="5" t="str">
        <f t="shared" si="1"/>
        <v>木</v>
      </c>
      <c r="D17" s="31" t="s">
        <v>15</v>
      </c>
      <c r="E17" s="32"/>
      <c r="F17" s="17">
        <v>10</v>
      </c>
      <c r="G17" s="18">
        <v>0</v>
      </c>
      <c r="H17" s="18">
        <v>0</v>
      </c>
      <c r="I17" s="18"/>
      <c r="J17" s="19"/>
    </row>
    <row r="18" spans="2:10" x14ac:dyDescent="0.15">
      <c r="B18" s="10">
        <f t="shared" si="0"/>
        <v>40670</v>
      </c>
      <c r="C18" s="5" t="str">
        <f t="shared" si="1"/>
        <v>金</v>
      </c>
      <c r="D18" s="31" t="s">
        <v>16</v>
      </c>
      <c r="E18" s="32"/>
      <c r="F18" s="17">
        <v>15</v>
      </c>
      <c r="G18" s="18">
        <v>0</v>
      </c>
      <c r="H18" s="18">
        <v>0</v>
      </c>
      <c r="I18" s="18"/>
      <c r="J18" s="19"/>
    </row>
    <row r="19" spans="2:10" x14ac:dyDescent="0.15">
      <c r="B19" s="10">
        <f t="shared" si="0"/>
        <v>40671</v>
      </c>
      <c r="C19" s="5" t="str">
        <f t="shared" si="1"/>
        <v>土</v>
      </c>
      <c r="D19" s="31" t="str">
        <f t="shared" si="2"/>
        <v>休み</v>
      </c>
      <c r="E19" s="32"/>
      <c r="F19" s="17">
        <v>15</v>
      </c>
      <c r="G19" s="18">
        <v>0</v>
      </c>
      <c r="H19" s="18">
        <v>0</v>
      </c>
      <c r="I19" s="18"/>
      <c r="J19" s="19"/>
    </row>
    <row r="20" spans="2:10" x14ac:dyDescent="0.15">
      <c r="B20" s="10">
        <f t="shared" si="0"/>
        <v>40672</v>
      </c>
      <c r="C20" s="5" t="str">
        <f t="shared" si="1"/>
        <v>日</v>
      </c>
      <c r="D20" s="31" t="str">
        <f t="shared" si="2"/>
        <v>休み</v>
      </c>
      <c r="E20" s="32"/>
      <c r="F20" s="17">
        <v>15</v>
      </c>
      <c r="G20" s="18">
        <v>0</v>
      </c>
      <c r="H20" s="18">
        <v>0</v>
      </c>
      <c r="I20" s="18"/>
      <c r="J20" s="19"/>
    </row>
    <row r="21" spans="2:10" x14ac:dyDescent="0.15">
      <c r="B21" s="10">
        <f t="shared" si="0"/>
        <v>40673</v>
      </c>
      <c r="C21" s="5" t="str">
        <f t="shared" si="1"/>
        <v>月</v>
      </c>
      <c r="D21" s="31" t="s">
        <v>14</v>
      </c>
      <c r="E21" s="32"/>
      <c r="F21" s="17">
        <v>15</v>
      </c>
      <c r="G21" s="18">
        <v>0</v>
      </c>
      <c r="H21" s="18">
        <v>0</v>
      </c>
      <c r="I21" s="18"/>
      <c r="J21" s="19"/>
    </row>
    <row r="22" spans="2:10" x14ac:dyDescent="0.15">
      <c r="B22" s="10">
        <f t="shared" si="0"/>
        <v>40674</v>
      </c>
      <c r="C22" s="5" t="str">
        <f t="shared" si="1"/>
        <v>火</v>
      </c>
      <c r="D22" s="31" t="s">
        <v>14</v>
      </c>
      <c r="E22" s="32"/>
      <c r="F22" s="17">
        <v>15</v>
      </c>
      <c r="G22" s="18">
        <v>0</v>
      </c>
      <c r="H22" s="18">
        <v>0</v>
      </c>
      <c r="I22" s="18"/>
      <c r="J22" s="19"/>
    </row>
    <row r="23" spans="2:10" x14ac:dyDescent="0.15">
      <c r="B23" s="10">
        <f t="shared" si="0"/>
        <v>40675</v>
      </c>
      <c r="C23" s="5" t="str">
        <f t="shared" si="1"/>
        <v>水</v>
      </c>
      <c r="D23" s="31" t="s">
        <v>20</v>
      </c>
      <c r="E23" s="32"/>
      <c r="F23" s="17">
        <v>20</v>
      </c>
      <c r="G23" s="18">
        <v>0</v>
      </c>
      <c r="H23" s="18">
        <v>0</v>
      </c>
      <c r="I23" s="18"/>
      <c r="J23" s="19"/>
    </row>
    <row r="24" spans="2:10" x14ac:dyDescent="0.15">
      <c r="B24" s="10">
        <f t="shared" si="0"/>
        <v>40676</v>
      </c>
      <c r="C24" s="5" t="str">
        <f t="shared" si="1"/>
        <v>木</v>
      </c>
      <c r="D24" s="31" t="s">
        <v>21</v>
      </c>
      <c r="E24" s="32"/>
      <c r="F24" s="17">
        <v>35</v>
      </c>
      <c r="G24" s="18">
        <v>0</v>
      </c>
      <c r="H24" s="18">
        <v>0</v>
      </c>
      <c r="I24" s="18"/>
      <c r="J24" s="19"/>
    </row>
    <row r="25" spans="2:10" x14ac:dyDescent="0.15">
      <c r="B25" s="10">
        <f t="shared" si="0"/>
        <v>40677</v>
      </c>
      <c r="C25" s="5" t="str">
        <f t="shared" si="1"/>
        <v>金</v>
      </c>
      <c r="D25" s="31" t="s">
        <v>22</v>
      </c>
      <c r="E25" s="32"/>
      <c r="F25" s="17">
        <v>35</v>
      </c>
      <c r="G25" s="18">
        <v>0</v>
      </c>
      <c r="H25" s="18">
        <v>0</v>
      </c>
      <c r="I25" s="18"/>
      <c r="J25" s="19"/>
    </row>
    <row r="26" spans="2:10" x14ac:dyDescent="0.15">
      <c r="B26" s="10">
        <f t="shared" si="0"/>
        <v>40678</v>
      </c>
      <c r="C26" s="5" t="str">
        <f t="shared" si="1"/>
        <v>土</v>
      </c>
      <c r="D26" s="31" t="str">
        <f t="shared" si="2"/>
        <v>休み</v>
      </c>
      <c r="E26" s="32"/>
      <c r="F26" s="17">
        <v>35</v>
      </c>
      <c r="G26" s="18">
        <v>0</v>
      </c>
      <c r="H26" s="18">
        <v>0</v>
      </c>
      <c r="I26" s="18"/>
      <c r="J26" s="19"/>
    </row>
    <row r="27" spans="2:10" x14ac:dyDescent="0.15">
      <c r="B27" s="10">
        <f t="shared" si="0"/>
        <v>40679</v>
      </c>
      <c r="C27" s="5" t="str">
        <f t="shared" si="1"/>
        <v>日</v>
      </c>
      <c r="D27" s="31" t="str">
        <f t="shared" si="2"/>
        <v>休み</v>
      </c>
      <c r="E27" s="32"/>
      <c r="F27" s="17">
        <v>35</v>
      </c>
      <c r="G27" s="18">
        <v>0</v>
      </c>
      <c r="H27" s="18">
        <v>0</v>
      </c>
      <c r="I27" s="18"/>
      <c r="J27" s="19"/>
    </row>
    <row r="28" spans="2:10" x14ac:dyDescent="0.15">
      <c r="B28" s="10">
        <f t="shared" si="0"/>
        <v>40680</v>
      </c>
      <c r="C28" s="5" t="str">
        <f t="shared" si="1"/>
        <v>月</v>
      </c>
      <c r="D28" s="31" t="s">
        <v>23</v>
      </c>
      <c r="E28" s="32"/>
      <c r="F28" s="17">
        <v>50</v>
      </c>
      <c r="G28" s="18">
        <v>0</v>
      </c>
      <c r="H28" s="18">
        <v>0</v>
      </c>
      <c r="I28" s="18"/>
      <c r="J28" s="19"/>
    </row>
    <row r="29" spans="2:10" x14ac:dyDescent="0.15">
      <c r="B29" s="10">
        <f t="shared" si="0"/>
        <v>40681</v>
      </c>
      <c r="C29" s="5" t="str">
        <f t="shared" si="1"/>
        <v>火</v>
      </c>
      <c r="D29" s="31" t="s">
        <v>14</v>
      </c>
      <c r="E29" s="32"/>
      <c r="F29" s="17">
        <v>50</v>
      </c>
      <c r="G29" s="18">
        <v>0</v>
      </c>
      <c r="H29" s="18">
        <v>0</v>
      </c>
      <c r="I29" s="18"/>
      <c r="J29" s="19"/>
    </row>
    <row r="30" spans="2:10" x14ac:dyDescent="0.15">
      <c r="B30" s="10">
        <f t="shared" si="0"/>
        <v>40682</v>
      </c>
      <c r="C30" s="5" t="str">
        <f t="shared" si="1"/>
        <v>水</v>
      </c>
      <c r="D30" s="31" t="s">
        <v>14</v>
      </c>
      <c r="E30" s="32"/>
      <c r="F30" s="17">
        <v>50</v>
      </c>
      <c r="G30" s="18">
        <v>0</v>
      </c>
      <c r="H30" s="18">
        <v>0</v>
      </c>
      <c r="I30" s="18"/>
      <c r="J30" s="19"/>
    </row>
    <row r="31" spans="2:10" x14ac:dyDescent="0.15">
      <c r="B31" s="10">
        <f t="shared" si="0"/>
        <v>40683</v>
      </c>
      <c r="C31" s="5" t="str">
        <f t="shared" ref="C31:C38" si="3">CHOOSE(WEEKDAY(B31,2),"月","火","水","木","金","土","日")</f>
        <v>木</v>
      </c>
      <c r="D31" s="31" t="s">
        <v>22</v>
      </c>
      <c r="E31" s="32"/>
      <c r="F31" s="17">
        <v>50</v>
      </c>
      <c r="G31" s="18">
        <v>0</v>
      </c>
      <c r="H31" s="18">
        <v>0</v>
      </c>
      <c r="I31" s="18"/>
      <c r="J31" s="19"/>
    </row>
    <row r="32" spans="2:10" x14ac:dyDescent="0.15">
      <c r="B32" s="10">
        <f t="shared" si="0"/>
        <v>40684</v>
      </c>
      <c r="C32" s="5" t="str">
        <f t="shared" si="3"/>
        <v>金</v>
      </c>
      <c r="D32" s="31" t="s">
        <v>24</v>
      </c>
      <c r="E32" s="32"/>
      <c r="F32" s="17">
        <v>50</v>
      </c>
      <c r="G32" s="18">
        <v>10</v>
      </c>
      <c r="H32" s="18">
        <v>0</v>
      </c>
      <c r="I32" s="18"/>
      <c r="J32" s="19"/>
    </row>
    <row r="33" spans="2:10" x14ac:dyDescent="0.15">
      <c r="B33" s="10">
        <f t="shared" si="0"/>
        <v>40685</v>
      </c>
      <c r="C33" s="5" t="str">
        <f t="shared" si="3"/>
        <v>土</v>
      </c>
      <c r="D33" s="31" t="str">
        <f t="shared" si="2"/>
        <v>休み</v>
      </c>
      <c r="E33" s="32"/>
      <c r="F33" s="17">
        <v>50</v>
      </c>
      <c r="G33" s="18">
        <v>10</v>
      </c>
      <c r="H33" s="18">
        <v>0</v>
      </c>
      <c r="I33" s="18"/>
      <c r="J33" s="19"/>
    </row>
    <row r="34" spans="2:10" x14ac:dyDescent="0.15">
      <c r="B34" s="10">
        <f t="shared" si="0"/>
        <v>40686</v>
      </c>
      <c r="C34" s="5" t="str">
        <f t="shared" si="3"/>
        <v>日</v>
      </c>
      <c r="D34" s="31" t="str">
        <f t="shared" si="2"/>
        <v>休み</v>
      </c>
      <c r="E34" s="32"/>
      <c r="F34" s="17">
        <v>50</v>
      </c>
      <c r="G34" s="18">
        <v>10</v>
      </c>
      <c r="H34" s="18">
        <v>0</v>
      </c>
      <c r="I34" s="18"/>
      <c r="J34" s="19"/>
    </row>
    <row r="35" spans="2:10" x14ac:dyDescent="0.15">
      <c r="B35" s="10">
        <f t="shared" si="0"/>
        <v>40687</v>
      </c>
      <c r="C35" s="5" t="str">
        <f t="shared" si="3"/>
        <v>月</v>
      </c>
      <c r="D35" s="31" t="s">
        <v>25</v>
      </c>
      <c r="E35" s="32"/>
      <c r="F35" s="17">
        <v>60</v>
      </c>
      <c r="G35" s="18">
        <v>40</v>
      </c>
      <c r="H35" s="18">
        <v>0</v>
      </c>
      <c r="I35" s="18"/>
      <c r="J35" s="19"/>
    </row>
    <row r="36" spans="2:10" x14ac:dyDescent="0.15">
      <c r="B36" s="10">
        <f t="shared" si="0"/>
        <v>40688</v>
      </c>
      <c r="C36" s="5" t="str">
        <f t="shared" si="3"/>
        <v>火</v>
      </c>
      <c r="D36" s="31" t="s">
        <v>26</v>
      </c>
      <c r="E36" s="32"/>
      <c r="F36" s="17">
        <v>60</v>
      </c>
      <c r="G36" s="18">
        <v>70</v>
      </c>
      <c r="H36" s="18">
        <v>0</v>
      </c>
      <c r="I36" s="18"/>
      <c r="J36" s="19"/>
    </row>
    <row r="37" spans="2:10" x14ac:dyDescent="0.15">
      <c r="B37" s="10">
        <f>B36+1</f>
        <v>40689</v>
      </c>
      <c r="C37" s="5" t="str">
        <f t="shared" si="3"/>
        <v>水</v>
      </c>
      <c r="D37" s="31" t="s">
        <v>27</v>
      </c>
      <c r="E37" s="32"/>
      <c r="F37" s="17">
        <v>60</v>
      </c>
      <c r="G37" s="18">
        <v>80</v>
      </c>
      <c r="H37" s="18">
        <v>0</v>
      </c>
      <c r="I37" s="18"/>
      <c r="J37" s="19"/>
    </row>
    <row r="38" spans="2:10" x14ac:dyDescent="0.15">
      <c r="B38" s="10">
        <f t="shared" si="0"/>
        <v>40690</v>
      </c>
      <c r="C38" s="5" t="str">
        <f t="shared" si="3"/>
        <v>木</v>
      </c>
      <c r="D38" s="31" t="s">
        <v>28</v>
      </c>
      <c r="E38" s="32"/>
      <c r="F38" s="17">
        <v>60</v>
      </c>
      <c r="G38" s="18">
        <v>80</v>
      </c>
      <c r="H38" s="18">
        <v>0</v>
      </c>
      <c r="I38" s="18"/>
      <c r="J38" s="19"/>
    </row>
    <row r="39" spans="2:10" x14ac:dyDescent="0.15">
      <c r="B39" s="10">
        <f>IF(B38=EOMONTH(B11,0),"",B38+1)</f>
        <v>40691</v>
      </c>
      <c r="C39" s="5" t="str">
        <f t="shared" ref="C39:C40" si="4">IF(B39="","",CHOOSE(WEEKDAY(B39,2),"月","火","水","木","金","土","日"))</f>
        <v>金</v>
      </c>
      <c r="D39" s="31" t="s">
        <v>29</v>
      </c>
      <c r="E39" s="32"/>
      <c r="F39" s="17">
        <v>60</v>
      </c>
      <c r="G39" s="18">
        <v>100</v>
      </c>
      <c r="H39" s="18">
        <v>0</v>
      </c>
      <c r="I39" s="18"/>
      <c r="J39" s="19"/>
    </row>
    <row r="40" spans="2:10" x14ac:dyDescent="0.15">
      <c r="B40" s="10">
        <f>IF(OR(B39="",B39=EOMONTH($B$11,0)),"",B39+1)</f>
        <v>40692</v>
      </c>
      <c r="C40" s="5" t="str">
        <f t="shared" si="4"/>
        <v>土</v>
      </c>
      <c r="D40" s="31" t="str">
        <f t="shared" si="2"/>
        <v>休み</v>
      </c>
      <c r="E40" s="32"/>
      <c r="F40" s="17">
        <v>60</v>
      </c>
      <c r="G40" s="18">
        <v>100</v>
      </c>
      <c r="H40" s="18">
        <v>0</v>
      </c>
      <c r="I40" s="18"/>
      <c r="J40" s="19"/>
    </row>
    <row r="41" spans="2:10" ht="14.25" thickBot="1" x14ac:dyDescent="0.2">
      <c r="B41" s="20">
        <f>IF(OR(B40="",B40=EOMONTH($B$11,0)),"",B40+1)</f>
        <v>40693</v>
      </c>
      <c r="C41" s="21" t="str">
        <f>IF(B41="","",CHOOSE(WEEKDAY(B41,2),"月","火","水","木","金","土","日"))</f>
        <v>日</v>
      </c>
      <c r="D41" s="33" t="str">
        <f>IF(OR(WEEKDAY($B41,2)=6,WEEKDAY($B41,2)=7),"休み","")</f>
        <v>休み</v>
      </c>
      <c r="E41" s="34"/>
      <c r="F41" s="22">
        <v>60</v>
      </c>
      <c r="G41" s="23">
        <v>100</v>
      </c>
      <c r="H41" s="23">
        <v>0</v>
      </c>
      <c r="I41" s="23"/>
      <c r="J41" s="24"/>
    </row>
  </sheetData>
  <mergeCells count="41">
    <mergeCell ref="B3:C7"/>
    <mergeCell ref="F9:J9"/>
    <mergeCell ref="E3:J3"/>
    <mergeCell ref="E5:J5"/>
    <mergeCell ref="E4:J4"/>
    <mergeCell ref="E6:J6"/>
    <mergeCell ref="E7:J7"/>
    <mergeCell ref="D21:E21"/>
    <mergeCell ref="D11:E11"/>
    <mergeCell ref="D18:E18"/>
    <mergeCell ref="D13:E13"/>
    <mergeCell ref="D14:E14"/>
    <mergeCell ref="D15:E15"/>
    <mergeCell ref="D16:E16"/>
    <mergeCell ref="D17:E17"/>
    <mergeCell ref="D19:E19"/>
    <mergeCell ref="D20:E20"/>
    <mergeCell ref="D12:E12"/>
    <mergeCell ref="D33:E33"/>
    <mergeCell ref="D22:E22"/>
    <mergeCell ref="D23:E23"/>
    <mergeCell ref="D24:E24"/>
    <mergeCell ref="D25:E25"/>
    <mergeCell ref="D26:E26"/>
    <mergeCell ref="D27:E27"/>
    <mergeCell ref="D40:E40"/>
    <mergeCell ref="D41:E41"/>
    <mergeCell ref="B9:B10"/>
    <mergeCell ref="C9:C10"/>
    <mergeCell ref="D9:E10"/>
    <mergeCell ref="D34:E34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</mergeCells>
  <phoneticPr fontId="1"/>
  <conditionalFormatting sqref="C11:D11 C41:D41 C12:C40">
    <cfRule type="expression" dxfId="0" priority="1">
      <formula>"(weekday($C$4:$C$33)=6"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15" zoomScaleNormal="115" workbookViewId="0">
      <selection activeCell="N9" sqref="N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N12" sqref="N12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N12" sqref="N12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K19" sqref="K1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15" zoomScaleNormal="115" workbookViewId="0">
      <selection activeCell="L19" sqref="L1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L19" sqref="L1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進捗状況シート</vt:lpstr>
      <vt:lpstr>進捗状況（月間）</vt:lpstr>
      <vt:lpstr>第1週</vt:lpstr>
      <vt:lpstr>第2週 </vt:lpstr>
      <vt:lpstr>第3週</vt:lpstr>
      <vt:lpstr>第4週</vt:lpstr>
      <vt:lpstr>最終週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</dc:creator>
  <cp:lastModifiedBy>DAISUKE</cp:lastModifiedBy>
  <dcterms:created xsi:type="dcterms:W3CDTF">2015-04-03T07:48:18Z</dcterms:created>
  <dcterms:modified xsi:type="dcterms:W3CDTF">2015-05-29T13:02:20Z</dcterms:modified>
</cp:coreProperties>
</file>